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Overall" sheetId="1" r:id="rId1"/>
    <sheet name="Times" sheetId="2" r:id="rId2"/>
    <sheet name="Sheet1" sheetId="3" r:id="rId3"/>
  </sheets>
  <definedNames>
    <definedName name="_xlnm._FilterDatabase" localSheetId="0" hidden="1">'Overall'!$A$8:$K$30</definedName>
    <definedName name="_xlnm._FilterDatabase" localSheetId="1" hidden="1">'Times'!$A$4:$AG$26</definedName>
    <definedName name="_xlnm.Print_Area" localSheetId="0">'Overall'!$A$1:$L$40</definedName>
  </definedNames>
  <calcPr fullCalcOnLoad="1"/>
</workbook>
</file>

<file path=xl/sharedStrings.xml><?xml version="1.0" encoding="utf-8"?>
<sst xmlns="http://schemas.openxmlformats.org/spreadsheetml/2006/main" count="184" uniqueCount="78">
  <si>
    <t>Name</t>
  </si>
  <si>
    <t>Car</t>
  </si>
  <si>
    <t>Club</t>
  </si>
  <si>
    <t>Class</t>
  </si>
  <si>
    <t>MCAC</t>
  </si>
  <si>
    <t>cc</t>
  </si>
  <si>
    <t>TEST 1</t>
  </si>
  <si>
    <t>TEST 2</t>
  </si>
  <si>
    <t>TEST 3</t>
  </si>
  <si>
    <t>TEST 4</t>
  </si>
  <si>
    <t>Run 1</t>
  </si>
  <si>
    <t>Run 2</t>
  </si>
  <si>
    <t>Run 3</t>
  </si>
  <si>
    <t>Best 2</t>
  </si>
  <si>
    <t>Total</t>
  </si>
  <si>
    <t>Cl Pos</t>
  </si>
  <si>
    <t>O'all</t>
  </si>
  <si>
    <t>Award</t>
  </si>
  <si>
    <t>FTD</t>
  </si>
  <si>
    <t>1st Class</t>
  </si>
  <si>
    <t>HCC</t>
  </si>
  <si>
    <t>Sam Casey</t>
  </si>
  <si>
    <t>Mazda MX5</t>
  </si>
  <si>
    <t>HARROW CAR CLUB</t>
  </si>
  <si>
    <t>MIDDLESEX COUNTY AC</t>
  </si>
  <si>
    <t>Position</t>
  </si>
  <si>
    <t>Austin Healey Sprite</t>
  </si>
  <si>
    <t>David Denney</t>
  </si>
  <si>
    <t>MCAC Challenge</t>
  </si>
  <si>
    <t>We would like to thank you all for entering and keeping the Sputnik tradition going. We hope you</t>
  </si>
  <si>
    <t>D</t>
  </si>
  <si>
    <t>C</t>
  </si>
  <si>
    <t>B</t>
  </si>
  <si>
    <t>Onur Ibrahim</t>
  </si>
  <si>
    <t>BMW 318i</t>
  </si>
  <si>
    <t>A</t>
  </si>
  <si>
    <t>Number</t>
  </si>
  <si>
    <t>Keith Pettit</t>
  </si>
  <si>
    <t>SPUTNIK AUTOSOLO</t>
  </si>
  <si>
    <t>Steve</t>
  </si>
  <si>
    <t>Many thanks,</t>
  </si>
  <si>
    <t>Dan Carlick</t>
  </si>
  <si>
    <t>Citroen C2</t>
  </si>
  <si>
    <t>Grace Dark</t>
  </si>
  <si>
    <t>Rob Hladik</t>
  </si>
  <si>
    <t>Stephen Spooner</t>
  </si>
  <si>
    <t>Toyota MR2</t>
  </si>
  <si>
    <t>Nigel Vincent</t>
  </si>
  <si>
    <t>Escort Mk1 Mexico</t>
  </si>
  <si>
    <t>Stuart Osborn</t>
  </si>
  <si>
    <t>Robert Osborn</t>
  </si>
  <si>
    <t>Lorraine Doyle</t>
  </si>
  <si>
    <t>CSMA</t>
  </si>
  <si>
    <t>Ian Webb</t>
  </si>
  <si>
    <t>MG Midget</t>
  </si>
  <si>
    <t>Chris Hedges</t>
  </si>
  <si>
    <t>Toyota Supra</t>
  </si>
  <si>
    <t>Steve Hedges</t>
  </si>
  <si>
    <t>Oliver Chaytor</t>
  </si>
  <si>
    <t>Ian O'Connor</t>
  </si>
  <si>
    <t>Matt Endean</t>
  </si>
  <si>
    <t>MG ZR</t>
  </si>
  <si>
    <t>Chelmsford</t>
  </si>
  <si>
    <t xml:space="preserve">C </t>
  </si>
  <si>
    <t>TEST 5</t>
  </si>
  <si>
    <t>TEST 6</t>
  </si>
  <si>
    <t>2nd Class</t>
  </si>
  <si>
    <t>Retired</t>
  </si>
  <si>
    <t>21st October 2017</t>
  </si>
  <si>
    <t>SPUTNIK AUTOSOLO - 21st OCTOBER 2017</t>
  </si>
  <si>
    <t>RETIRED</t>
  </si>
  <si>
    <r>
      <rPr>
        <u val="single"/>
        <sz val="10"/>
        <rFont val="Arial"/>
        <family val="2"/>
      </rPr>
      <t>Underline</t>
    </r>
    <r>
      <rPr>
        <sz val="10"/>
        <rFont val="Arial"/>
        <family val="2"/>
      </rPr>
      <t xml:space="preserve"> = 5 sec pen per pylon or 10 sec for overshooting stop line,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= Fastest time in class, </t>
    </r>
    <r>
      <rPr>
        <i/>
        <sz val="10"/>
        <rFont val="Arial"/>
        <family val="2"/>
      </rPr>
      <t xml:space="preserve">Italics </t>
    </r>
    <r>
      <rPr>
        <sz val="10"/>
        <rFont val="Arial"/>
        <family val="2"/>
      </rPr>
      <t>= WT or Maximum</t>
    </r>
  </si>
  <si>
    <t>Vauxhall Corsa</t>
  </si>
  <si>
    <t>Subaru Impreza</t>
  </si>
  <si>
    <t>Daihatsu Sirion</t>
  </si>
  <si>
    <t>We will keep you all informed of any further events at Bovingdon -Watch this space!</t>
  </si>
  <si>
    <t xml:space="preserve">enjoyed the (short) day of motorsport. We would like to thank: Brian Catt, Darren Pike, Graham Tuer, Mike Hurst, Ray Ripper, Peter Cox and Mark Hurst for their support during the day, </t>
  </si>
  <si>
    <t>without them this would not have run as smoothly.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</si>
</sst>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 quotePrefix="1">
      <alignment horizontal="center" vertical="center"/>
    </xf>
    <xf numFmtId="1" fontId="0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2">
      <selection activeCell="N49" sqref="N49"/>
    </sheetView>
  </sheetViews>
  <sheetFormatPr defaultColWidth="9.140625" defaultRowHeight="12.75"/>
  <cols>
    <col min="1" max="1" width="8.28125" style="3" customWidth="1"/>
    <col min="2" max="2" width="6.00390625" style="3" customWidth="1"/>
    <col min="3" max="3" width="15.28125" style="0" customWidth="1"/>
    <col min="4" max="4" width="18.7109375" style="0" customWidth="1"/>
    <col min="5" max="5" width="9.57421875" style="0" customWidth="1"/>
    <col min="6" max="6" width="11.28125" style="0" customWidth="1"/>
    <col min="7" max="7" width="10.28125" style="3" customWidth="1"/>
    <col min="8" max="8" width="7.8515625" style="3" customWidth="1"/>
    <col min="9" max="9" width="7.28125" style="3" customWidth="1"/>
    <col min="10" max="10" width="10.57421875" style="9" customWidth="1"/>
    <col min="11" max="11" width="17.00390625" style="23" customWidth="1"/>
    <col min="12" max="12" width="9.7109375" style="0" customWidth="1"/>
  </cols>
  <sheetData>
    <row r="1" spans="4:7" ht="12.75">
      <c r="D1" s="42" t="s">
        <v>23</v>
      </c>
      <c r="E1" s="43"/>
      <c r="F1" s="43"/>
      <c r="G1" s="43"/>
    </row>
    <row r="2" spans="4:7" ht="12.75">
      <c r="D2" s="42" t="s">
        <v>24</v>
      </c>
      <c r="E2" s="43"/>
      <c r="F2" s="43"/>
      <c r="G2" s="43"/>
    </row>
    <row r="3" spans="4:6" ht="7.5" customHeight="1">
      <c r="D3" s="7"/>
      <c r="E3" s="3"/>
      <c r="F3" s="3"/>
    </row>
    <row r="4" spans="1:11" s="2" customFormat="1" ht="12.75">
      <c r="A4" s="1"/>
      <c r="B4" s="1"/>
      <c r="D4" s="42" t="s">
        <v>38</v>
      </c>
      <c r="E4" s="43"/>
      <c r="F4" s="43"/>
      <c r="G4" s="43"/>
      <c r="H4" s="1"/>
      <c r="I4" s="1"/>
      <c r="J4" s="8"/>
      <c r="K4" s="24"/>
    </row>
    <row r="5" spans="1:11" s="2" customFormat="1" ht="7.5" customHeight="1">
      <c r="A5" s="1"/>
      <c r="B5" s="1"/>
      <c r="D5" s="7"/>
      <c r="E5" s="3"/>
      <c r="F5" s="3"/>
      <c r="G5" s="3"/>
      <c r="H5" s="1"/>
      <c r="I5" s="1"/>
      <c r="J5" s="8"/>
      <c r="K5" s="24"/>
    </row>
    <row r="6" spans="4:7" ht="12.75">
      <c r="D6" s="44" t="s">
        <v>68</v>
      </c>
      <c r="E6" s="44"/>
      <c r="F6" s="44"/>
      <c r="G6" s="44"/>
    </row>
    <row r="7" spans="5:10" ht="12.75">
      <c r="E7" s="3"/>
      <c r="H7" s="45" t="s">
        <v>25</v>
      </c>
      <c r="I7" s="43"/>
      <c r="J7" s="11"/>
    </row>
    <row r="8" spans="1:11" ht="12.75">
      <c r="A8" s="1" t="s">
        <v>3</v>
      </c>
      <c r="B8" s="1"/>
      <c r="C8" s="2" t="s">
        <v>0</v>
      </c>
      <c r="D8" s="2" t="s">
        <v>1</v>
      </c>
      <c r="E8" s="1" t="s">
        <v>5</v>
      </c>
      <c r="F8" s="2" t="s">
        <v>2</v>
      </c>
      <c r="G8" s="1" t="s">
        <v>14</v>
      </c>
      <c r="H8" s="1" t="s">
        <v>3</v>
      </c>
      <c r="I8" s="1" t="s">
        <v>16</v>
      </c>
      <c r="J8" s="8" t="s">
        <v>17</v>
      </c>
      <c r="K8" s="24" t="s">
        <v>28</v>
      </c>
    </row>
    <row r="9" spans="1:12" s="6" customFormat="1" ht="12.75">
      <c r="A9" s="7" t="s">
        <v>35</v>
      </c>
      <c r="B9" s="7">
        <v>11</v>
      </c>
      <c r="C9" s="6" t="s">
        <v>41</v>
      </c>
      <c r="D9" s="6" t="s">
        <v>42</v>
      </c>
      <c r="E9" s="28">
        <v>1600</v>
      </c>
      <c r="F9" s="31" t="s">
        <v>4</v>
      </c>
      <c r="G9" s="3">
        <v>467.40000000000003</v>
      </c>
      <c r="H9" s="3">
        <v>2</v>
      </c>
      <c r="I9" s="3">
        <v>6</v>
      </c>
      <c r="K9" s="34">
        <f>G11/G9*100</f>
        <v>94.92939666238766</v>
      </c>
      <c r="L9" s="23"/>
    </row>
    <row r="10" spans="1:12" ht="12.75">
      <c r="A10" s="7" t="s">
        <v>35</v>
      </c>
      <c r="B10" s="7">
        <v>17</v>
      </c>
      <c r="C10" s="6" t="s">
        <v>43</v>
      </c>
      <c r="D10" s="31" t="s">
        <v>73</v>
      </c>
      <c r="E10" s="32">
        <v>2000</v>
      </c>
      <c r="F10" s="31" t="s">
        <v>4</v>
      </c>
      <c r="G10" s="3">
        <v>491.6</v>
      </c>
      <c r="H10" s="7">
        <v>3</v>
      </c>
      <c r="I10" s="3">
        <v>12</v>
      </c>
      <c r="K10" s="34">
        <f>G11/G10*100</f>
        <v>90.25630593978843</v>
      </c>
      <c r="L10" s="23"/>
    </row>
    <row r="11" spans="1:12" ht="12.75">
      <c r="A11" s="7" t="s">
        <v>35</v>
      </c>
      <c r="B11" s="7">
        <v>20</v>
      </c>
      <c r="C11" s="6" t="s">
        <v>44</v>
      </c>
      <c r="D11" s="6" t="s">
        <v>22</v>
      </c>
      <c r="E11" s="32">
        <v>1800</v>
      </c>
      <c r="F11" s="31" t="s">
        <v>4</v>
      </c>
      <c r="G11" s="3">
        <v>443.7</v>
      </c>
      <c r="H11" s="3">
        <v>1</v>
      </c>
      <c r="I11" s="3">
        <v>3</v>
      </c>
      <c r="J11" s="6" t="s">
        <v>19</v>
      </c>
      <c r="K11" s="35">
        <v>100</v>
      </c>
      <c r="L11" s="23"/>
    </row>
    <row r="12" spans="1:12" ht="12.75">
      <c r="A12" s="7"/>
      <c r="B12" s="7"/>
      <c r="C12" s="6"/>
      <c r="D12" s="6"/>
      <c r="E12" s="7"/>
      <c r="F12" s="6"/>
      <c r="G12" s="7"/>
      <c r="H12" s="7"/>
      <c r="K12" s="35"/>
      <c r="L12" s="23"/>
    </row>
    <row r="13" spans="1:12" ht="12.75">
      <c r="A13" s="7" t="s">
        <v>32</v>
      </c>
      <c r="B13" s="7">
        <v>7</v>
      </c>
      <c r="C13" s="29" t="s">
        <v>27</v>
      </c>
      <c r="D13" s="40" t="s">
        <v>72</v>
      </c>
      <c r="E13" s="41">
        <v>1200</v>
      </c>
      <c r="F13" s="29" t="s">
        <v>4</v>
      </c>
      <c r="G13" s="7">
        <v>477.9</v>
      </c>
      <c r="H13" s="7">
        <v>1</v>
      </c>
      <c r="I13" s="3">
        <v>9</v>
      </c>
      <c r="J13" s="6" t="s">
        <v>19</v>
      </c>
      <c r="K13" s="35">
        <v>100</v>
      </c>
      <c r="L13" s="23"/>
    </row>
    <row r="14" spans="1:12" ht="12.75">
      <c r="A14" s="7" t="s">
        <v>32</v>
      </c>
      <c r="B14" s="7">
        <v>13</v>
      </c>
      <c r="C14" s="29" t="s">
        <v>45</v>
      </c>
      <c r="D14" s="29" t="s">
        <v>46</v>
      </c>
      <c r="E14" s="28">
        <v>1800</v>
      </c>
      <c r="F14" s="29" t="s">
        <v>4</v>
      </c>
      <c r="G14" s="7">
        <v>491.9</v>
      </c>
      <c r="H14" s="7">
        <v>2</v>
      </c>
      <c r="I14" s="3">
        <v>13</v>
      </c>
      <c r="J14"/>
      <c r="K14" s="35">
        <f>G$13/G14*100</f>
        <v>97.15389306769669</v>
      </c>
      <c r="L14" s="23"/>
    </row>
    <row r="15" spans="1:12" ht="12.75">
      <c r="A15" s="7" t="s">
        <v>32</v>
      </c>
      <c r="B15" s="7">
        <v>15</v>
      </c>
      <c r="C15" s="31" t="s">
        <v>47</v>
      </c>
      <c r="D15" s="31" t="s">
        <v>48</v>
      </c>
      <c r="E15" s="28">
        <v>1760</v>
      </c>
      <c r="F15" s="31" t="s">
        <v>4</v>
      </c>
      <c r="G15" s="7" t="s">
        <v>67</v>
      </c>
      <c r="H15" s="7"/>
      <c r="J15"/>
      <c r="K15" s="35"/>
      <c r="L15" s="23"/>
    </row>
    <row r="16" spans="1:12" ht="12.75">
      <c r="A16" s="7" t="s">
        <v>32</v>
      </c>
      <c r="B16" s="7">
        <v>16</v>
      </c>
      <c r="C16" s="6" t="s">
        <v>49</v>
      </c>
      <c r="D16" s="31" t="s">
        <v>73</v>
      </c>
      <c r="E16" s="32">
        <v>2000</v>
      </c>
      <c r="F16" s="31" t="s">
        <v>4</v>
      </c>
      <c r="G16" s="7">
        <v>512.9</v>
      </c>
      <c r="H16" s="7">
        <v>4</v>
      </c>
      <c r="I16" s="3">
        <v>17</v>
      </c>
      <c r="J16"/>
      <c r="K16" s="35">
        <f>G$13/G16*100</f>
        <v>93.17605771105478</v>
      </c>
      <c r="L16" s="23"/>
    </row>
    <row r="17" spans="1:12" ht="12.75">
      <c r="A17" s="7" t="s">
        <v>32</v>
      </c>
      <c r="B17" s="7">
        <v>18</v>
      </c>
      <c r="C17" s="6" t="s">
        <v>50</v>
      </c>
      <c r="D17" s="6" t="s">
        <v>46</v>
      </c>
      <c r="E17" s="32">
        <v>1600</v>
      </c>
      <c r="F17" s="31" t="s">
        <v>4</v>
      </c>
      <c r="G17" s="7">
        <v>493.5</v>
      </c>
      <c r="H17" s="7">
        <v>3</v>
      </c>
      <c r="I17" s="3">
        <v>15</v>
      </c>
      <c r="K17" s="35">
        <f>G$13/G17*100</f>
        <v>96.83890577507597</v>
      </c>
      <c r="L17" s="23"/>
    </row>
    <row r="18" spans="1:12" ht="15">
      <c r="A18" s="7"/>
      <c r="B18" s="7"/>
      <c r="C18" s="30"/>
      <c r="E18" s="28"/>
      <c r="G18" s="7"/>
      <c r="H18" s="7"/>
      <c r="J18"/>
      <c r="K18" s="35"/>
      <c r="L18" s="23"/>
    </row>
    <row r="19" spans="1:12" ht="12.75">
      <c r="A19" s="7" t="s">
        <v>63</v>
      </c>
      <c r="B19" s="7">
        <v>1</v>
      </c>
      <c r="C19" s="6" t="s">
        <v>33</v>
      </c>
      <c r="D19" s="29" t="s">
        <v>34</v>
      </c>
      <c r="E19" s="28">
        <v>1796</v>
      </c>
      <c r="F19" s="6" t="s">
        <v>20</v>
      </c>
      <c r="G19" s="7">
        <v>489.6</v>
      </c>
      <c r="H19" s="7">
        <v>2</v>
      </c>
      <c r="I19" s="3">
        <v>11</v>
      </c>
      <c r="J19"/>
      <c r="K19" s="35"/>
      <c r="L19" s="23"/>
    </row>
    <row r="20" spans="1:12" ht="12.75">
      <c r="A20" s="7" t="s">
        <v>31</v>
      </c>
      <c r="B20" s="7">
        <v>6</v>
      </c>
      <c r="C20" s="29" t="s">
        <v>21</v>
      </c>
      <c r="D20" s="40" t="s">
        <v>72</v>
      </c>
      <c r="E20" s="41">
        <v>1200</v>
      </c>
      <c r="F20" s="29" t="s">
        <v>4</v>
      </c>
      <c r="G20" s="7">
        <v>483.5999999999999</v>
      </c>
      <c r="H20" s="3">
        <v>1</v>
      </c>
      <c r="I20" s="3">
        <v>10</v>
      </c>
      <c r="J20" s="6" t="s">
        <v>19</v>
      </c>
      <c r="K20" s="35">
        <v>100</v>
      </c>
      <c r="L20" s="23"/>
    </row>
    <row r="21" spans="1:11" ht="12.75">
      <c r="A21" s="7" t="s">
        <v>31</v>
      </c>
      <c r="B21" s="7">
        <v>9</v>
      </c>
      <c r="C21" s="6" t="s">
        <v>51</v>
      </c>
      <c r="D21" s="6" t="s">
        <v>74</v>
      </c>
      <c r="E21" s="28">
        <v>1300</v>
      </c>
      <c r="F21" s="6" t="s">
        <v>52</v>
      </c>
      <c r="G21" s="7">
        <v>506.6</v>
      </c>
      <c r="H21" s="3">
        <v>3</v>
      </c>
      <c r="I21" s="3">
        <v>16</v>
      </c>
      <c r="J21"/>
      <c r="K21" s="35"/>
    </row>
    <row r="22" spans="1:11" ht="12.75">
      <c r="A22" s="7"/>
      <c r="B22" s="7"/>
      <c r="C22" s="6"/>
      <c r="E22" s="28"/>
      <c r="F22" s="6"/>
      <c r="G22" s="7"/>
      <c r="J22"/>
      <c r="K22" s="35"/>
    </row>
    <row r="23" spans="1:11" ht="12.75">
      <c r="A23" s="7" t="s">
        <v>30</v>
      </c>
      <c r="B23" s="7">
        <v>2</v>
      </c>
      <c r="C23" s="6" t="s">
        <v>53</v>
      </c>
      <c r="D23" s="6" t="s">
        <v>54</v>
      </c>
      <c r="E23" s="7">
        <v>1275</v>
      </c>
      <c r="F23" s="6" t="s">
        <v>4</v>
      </c>
      <c r="G23" s="7">
        <v>458.50000000000006</v>
      </c>
      <c r="H23" s="3">
        <v>4</v>
      </c>
      <c r="I23" s="3">
        <v>5</v>
      </c>
      <c r="J23"/>
      <c r="K23" s="35">
        <f>G$29/G23*100</f>
        <v>93.63140676117773</v>
      </c>
    </row>
    <row r="24" spans="1:11" ht="12.75">
      <c r="A24" s="7" t="s">
        <v>30</v>
      </c>
      <c r="B24" s="7">
        <v>4</v>
      </c>
      <c r="C24" s="29" t="s">
        <v>55</v>
      </c>
      <c r="D24" s="31" t="s">
        <v>56</v>
      </c>
      <c r="E24" s="28">
        <v>3000</v>
      </c>
      <c r="F24" s="6" t="s">
        <v>4</v>
      </c>
      <c r="G24" s="7">
        <v>469.9</v>
      </c>
      <c r="H24" s="3">
        <v>5</v>
      </c>
      <c r="I24" s="3">
        <v>7</v>
      </c>
      <c r="J24"/>
      <c r="K24" s="35">
        <f>G$29/G24*100</f>
        <v>91.35986380080868</v>
      </c>
    </row>
    <row r="25" spans="1:11" ht="12.75">
      <c r="A25" s="7" t="s">
        <v>30</v>
      </c>
      <c r="B25" s="7">
        <v>5</v>
      </c>
      <c r="C25" s="6" t="s">
        <v>57</v>
      </c>
      <c r="D25" s="31" t="s">
        <v>22</v>
      </c>
      <c r="E25" s="28">
        <v>1800</v>
      </c>
      <c r="F25" s="6" t="s">
        <v>4</v>
      </c>
      <c r="G25" s="7">
        <v>492.8</v>
      </c>
      <c r="H25" s="3">
        <v>7</v>
      </c>
      <c r="I25" s="3">
        <v>14</v>
      </c>
      <c r="J25"/>
      <c r="K25" s="35">
        <f>G$29/G25*100</f>
        <v>87.11444805194805</v>
      </c>
    </row>
    <row r="26" spans="1:11" ht="12.75">
      <c r="A26" s="7" t="s">
        <v>30</v>
      </c>
      <c r="B26" s="7">
        <v>8</v>
      </c>
      <c r="C26" s="6" t="s">
        <v>58</v>
      </c>
      <c r="D26" s="6" t="s">
        <v>42</v>
      </c>
      <c r="E26" s="28">
        <v>1600</v>
      </c>
      <c r="F26" s="6" t="s">
        <v>52</v>
      </c>
      <c r="G26" s="7">
        <v>451.6</v>
      </c>
      <c r="H26" s="3">
        <v>3</v>
      </c>
      <c r="I26" s="3">
        <v>4</v>
      </c>
      <c r="J26" s="13" t="s">
        <v>66</v>
      </c>
      <c r="K26" s="35"/>
    </row>
    <row r="27" spans="1:11" ht="12.75">
      <c r="A27" s="7" t="s">
        <v>30</v>
      </c>
      <c r="B27" s="7">
        <v>10</v>
      </c>
      <c r="C27" s="6" t="s">
        <v>59</v>
      </c>
      <c r="D27" s="6" t="s">
        <v>74</v>
      </c>
      <c r="E27" s="28">
        <v>1300</v>
      </c>
      <c r="F27" s="6" t="s">
        <v>52</v>
      </c>
      <c r="G27" s="7">
        <v>472.5</v>
      </c>
      <c r="H27" s="3">
        <v>6</v>
      </c>
      <c r="I27" s="3">
        <v>8</v>
      </c>
      <c r="J27"/>
      <c r="K27" s="35"/>
    </row>
    <row r="28" spans="1:11" ht="12.75">
      <c r="A28" s="7" t="s">
        <v>30</v>
      </c>
      <c r="B28" s="7">
        <v>12</v>
      </c>
      <c r="C28" s="6" t="s">
        <v>60</v>
      </c>
      <c r="D28" s="6" t="s">
        <v>61</v>
      </c>
      <c r="E28" s="28">
        <v>1796</v>
      </c>
      <c r="F28" s="6" t="s">
        <v>62</v>
      </c>
      <c r="G28" s="7">
        <v>441.2</v>
      </c>
      <c r="H28" s="3">
        <v>2</v>
      </c>
      <c r="I28" s="3">
        <v>2</v>
      </c>
      <c r="J28" s="6" t="s">
        <v>19</v>
      </c>
      <c r="K28" s="35"/>
    </row>
    <row r="29" spans="1:11" ht="12.75">
      <c r="A29" s="7" t="s">
        <v>30</v>
      </c>
      <c r="B29" s="7">
        <v>14</v>
      </c>
      <c r="C29" s="6" t="s">
        <v>37</v>
      </c>
      <c r="D29" s="6" t="s">
        <v>26</v>
      </c>
      <c r="E29" s="28">
        <v>1275</v>
      </c>
      <c r="F29" s="6" t="s">
        <v>4</v>
      </c>
      <c r="G29" s="7">
        <v>429.29999999999995</v>
      </c>
      <c r="H29" s="3">
        <v>1</v>
      </c>
      <c r="I29" s="3">
        <v>1</v>
      </c>
      <c r="J29" s="6" t="s">
        <v>18</v>
      </c>
      <c r="K29" s="35">
        <f>G$29/G29*100</f>
        <v>100</v>
      </c>
    </row>
    <row r="30" spans="1:10" ht="12.75">
      <c r="A30" s="7"/>
      <c r="B30" s="7"/>
      <c r="C30" s="6"/>
      <c r="D30" s="6"/>
      <c r="E30" s="7"/>
      <c r="F30" s="13"/>
      <c r="G30" s="6"/>
      <c r="J30"/>
    </row>
    <row r="31" spans="1:11" s="6" customFormat="1" ht="12.75">
      <c r="A31" s="7"/>
      <c r="B31" s="7"/>
      <c r="E31" s="7"/>
      <c r="G31" s="7"/>
      <c r="H31" s="7"/>
      <c r="I31" s="7"/>
      <c r="J31" s="10"/>
      <c r="K31" s="25"/>
    </row>
    <row r="32" spans="1:2" ht="12.75">
      <c r="A32" s="10" t="s">
        <v>29</v>
      </c>
      <c r="B32" s="10"/>
    </row>
    <row r="33" spans="1:2" ht="12.75">
      <c r="A33" s="10" t="s">
        <v>76</v>
      </c>
      <c r="B33" s="10"/>
    </row>
    <row r="34" spans="1:2" ht="12.75">
      <c r="A34" s="10" t="s">
        <v>77</v>
      </c>
      <c r="B34" s="10"/>
    </row>
    <row r="35" spans="1:2" ht="12.75">
      <c r="A35" s="10"/>
      <c r="B35" s="10"/>
    </row>
    <row r="36" spans="1:2" ht="12.75">
      <c r="A36" s="10" t="s">
        <v>75</v>
      </c>
      <c r="B36" s="10"/>
    </row>
    <row r="38" spans="1:10" ht="12.75">
      <c r="A38" s="6" t="s">
        <v>40</v>
      </c>
      <c r="B38" s="6"/>
      <c r="F38" s="3"/>
      <c r="J38" s="3"/>
    </row>
    <row r="39" spans="1:10" ht="12.75">
      <c r="A39" s="6" t="s">
        <v>39</v>
      </c>
      <c r="B39" s="6"/>
      <c r="F39" s="3"/>
      <c r="J39" s="3"/>
    </row>
  </sheetData>
  <sheetProtection/>
  <autoFilter ref="A8:K30">
    <sortState ref="A9:K39">
      <sortCondition sortBy="value" ref="G9:G39"/>
    </sortState>
  </autoFilter>
  <mergeCells count="5">
    <mergeCell ref="D1:G1"/>
    <mergeCell ref="D2:G2"/>
    <mergeCell ref="D4:G4"/>
    <mergeCell ref="D6:G6"/>
    <mergeCell ref="H7:I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="130" zoomScaleNormal="130" zoomScalePageLayoutView="0" workbookViewId="0" topLeftCell="A1">
      <pane xSplit="3" topLeftCell="S1" activePane="topRight" state="frozen"/>
      <selection pane="topLeft" activeCell="A7" sqref="A7"/>
      <selection pane="topRight" activeCell="AG21" sqref="AG21"/>
    </sheetView>
  </sheetViews>
  <sheetFormatPr defaultColWidth="9.00390625" defaultRowHeight="12.75"/>
  <cols>
    <col min="1" max="1" width="5.57421875" style="13" customWidth="1"/>
    <col min="2" max="2" width="7.00390625" style="13" customWidth="1"/>
    <col min="3" max="3" width="18.421875" style="13" customWidth="1"/>
    <col min="4" max="6" width="6.28125" style="13" customWidth="1"/>
    <col min="7" max="7" width="6.7109375" style="12" customWidth="1"/>
    <col min="8" max="10" width="6.28125" style="13" customWidth="1"/>
    <col min="11" max="11" width="6.7109375" style="13" customWidth="1"/>
    <col min="12" max="12" width="6.7109375" style="12" customWidth="1"/>
    <col min="13" max="15" width="6.28125" style="13" customWidth="1"/>
    <col min="16" max="16" width="6.7109375" style="13" customWidth="1"/>
    <col min="17" max="19" width="6.28125" style="13" customWidth="1"/>
    <col min="20" max="29" width="6.7109375" style="13" customWidth="1"/>
    <col min="30" max="30" width="6.7109375" style="12" customWidth="1"/>
    <col min="31" max="31" width="6.421875" style="14" customWidth="1"/>
    <col min="32" max="32" width="5.7109375" style="14" customWidth="1"/>
    <col min="33" max="33" width="11.140625" style="13" customWidth="1"/>
    <col min="34" max="16384" width="9.00390625" style="13" customWidth="1"/>
  </cols>
  <sheetData>
    <row r="1" spans="1:2" ht="18">
      <c r="A1" s="15" t="s">
        <v>69</v>
      </c>
      <c r="B1" s="15"/>
    </row>
    <row r="3" spans="1:28" ht="12.75">
      <c r="A3" s="19"/>
      <c r="D3" s="46" t="s">
        <v>6</v>
      </c>
      <c r="E3" s="46"/>
      <c r="F3" s="46"/>
      <c r="H3" s="46" t="s">
        <v>7</v>
      </c>
      <c r="I3" s="46"/>
      <c r="J3" s="46"/>
      <c r="M3" s="46" t="s">
        <v>8</v>
      </c>
      <c r="N3" s="46"/>
      <c r="O3" s="46"/>
      <c r="Q3" s="46" t="s">
        <v>9</v>
      </c>
      <c r="R3" s="46"/>
      <c r="S3" s="46"/>
      <c r="U3" s="33"/>
      <c r="V3" s="42" t="s">
        <v>64</v>
      </c>
      <c r="W3" s="43"/>
      <c r="X3" s="43"/>
      <c r="Z3" s="46" t="s">
        <v>65</v>
      </c>
      <c r="AA3" s="43"/>
      <c r="AB3" s="43"/>
    </row>
    <row r="4" spans="1:33" ht="12.75">
      <c r="A4" s="13" t="s">
        <v>3</v>
      </c>
      <c r="B4" s="13" t="s">
        <v>36</v>
      </c>
      <c r="C4" s="13" t="s">
        <v>0</v>
      </c>
      <c r="D4" s="13" t="s">
        <v>10</v>
      </c>
      <c r="E4" s="13" t="s">
        <v>11</v>
      </c>
      <c r="F4" s="13" t="s">
        <v>12</v>
      </c>
      <c r="G4" s="16" t="s">
        <v>13</v>
      </c>
      <c r="H4" s="13" t="s">
        <v>10</v>
      </c>
      <c r="I4" s="13" t="s">
        <v>11</v>
      </c>
      <c r="J4" s="13" t="s">
        <v>12</v>
      </c>
      <c r="K4" s="20" t="s">
        <v>13</v>
      </c>
      <c r="L4" s="21" t="s">
        <v>14</v>
      </c>
      <c r="M4" s="13" t="s">
        <v>10</v>
      </c>
      <c r="N4" s="13" t="s">
        <v>11</v>
      </c>
      <c r="O4" s="13" t="s">
        <v>12</v>
      </c>
      <c r="P4" s="20" t="s">
        <v>13</v>
      </c>
      <c r="Q4" s="13" t="s">
        <v>10</v>
      </c>
      <c r="R4" s="13" t="s">
        <v>11</v>
      </c>
      <c r="S4" s="13" t="s">
        <v>12</v>
      </c>
      <c r="T4" s="20" t="s">
        <v>13</v>
      </c>
      <c r="U4" s="20" t="s">
        <v>14</v>
      </c>
      <c r="V4" s="13" t="s">
        <v>10</v>
      </c>
      <c r="W4" s="13" t="s">
        <v>11</v>
      </c>
      <c r="X4" s="13" t="s">
        <v>12</v>
      </c>
      <c r="Y4" s="20" t="s">
        <v>13</v>
      </c>
      <c r="Z4" s="13" t="s">
        <v>10</v>
      </c>
      <c r="AA4" s="13" t="s">
        <v>11</v>
      </c>
      <c r="AB4" s="13" t="s">
        <v>12</v>
      </c>
      <c r="AC4" s="20" t="s">
        <v>13</v>
      </c>
      <c r="AD4" s="21" t="s">
        <v>14</v>
      </c>
      <c r="AE4" s="14" t="s">
        <v>15</v>
      </c>
      <c r="AF4" s="14" t="s">
        <v>16</v>
      </c>
      <c r="AG4" s="13" t="s">
        <v>17</v>
      </c>
    </row>
    <row r="5" spans="1:33" ht="12.75" customHeight="1">
      <c r="A5" s="7" t="s">
        <v>35</v>
      </c>
      <c r="B5" s="7">
        <v>20</v>
      </c>
      <c r="C5" s="6" t="s">
        <v>44</v>
      </c>
      <c r="D5" s="5">
        <v>67.1</v>
      </c>
      <c r="E5" s="4">
        <v>40</v>
      </c>
      <c r="F5" s="4">
        <v>40.2</v>
      </c>
      <c r="G5" s="4">
        <f>SUM(D5:F5)-MAX(D5:F5)</f>
        <v>80.20000000000002</v>
      </c>
      <c r="H5" s="4">
        <v>32.8</v>
      </c>
      <c r="I5" s="4">
        <v>31.4</v>
      </c>
      <c r="J5" s="4">
        <v>30.8</v>
      </c>
      <c r="K5" s="4">
        <f>SUM(H5:J5)-MAX(H5:J5)</f>
        <v>62.19999999999999</v>
      </c>
      <c r="L5" s="4">
        <f>G5+K5</f>
        <v>142.4</v>
      </c>
      <c r="M5" s="12">
        <v>55.1</v>
      </c>
      <c r="N5" s="5">
        <v>69.8</v>
      </c>
      <c r="O5" s="4">
        <v>48.9</v>
      </c>
      <c r="P5" s="4">
        <f>SUM(M5:O5)-MAX(M5:O5)</f>
        <v>104.00000000000001</v>
      </c>
      <c r="Q5" s="22">
        <v>31.3</v>
      </c>
      <c r="R5" s="4">
        <v>29.9</v>
      </c>
      <c r="S5" s="4">
        <v>30.7</v>
      </c>
      <c r="T5" s="4">
        <f>SUM(Q5:S5)-MAX(Q5:S5)</f>
        <v>60.60000000000001</v>
      </c>
      <c r="U5" s="4">
        <f>L5+P5+T5</f>
        <v>307.00000000000006</v>
      </c>
      <c r="V5" s="4">
        <v>39.4</v>
      </c>
      <c r="W5" s="4">
        <v>38.3</v>
      </c>
      <c r="X5" s="12">
        <v>44.5</v>
      </c>
      <c r="Y5" s="4">
        <f>SUM(V5:X5)-MAX(V5:X5)</f>
        <v>77.69999999999999</v>
      </c>
      <c r="Z5" s="4">
        <v>30.6</v>
      </c>
      <c r="AA5" s="4">
        <v>29</v>
      </c>
      <c r="AB5" s="4">
        <v>30</v>
      </c>
      <c r="AC5" s="4">
        <f>SUM(Z5:AB5)-MAX(Z5:AB5)</f>
        <v>58.99999999999999</v>
      </c>
      <c r="AD5" s="4">
        <f>U5+Y5+AC5</f>
        <v>443.70000000000005</v>
      </c>
      <c r="AE5" s="27">
        <v>1</v>
      </c>
      <c r="AF5" s="14">
        <v>3</v>
      </c>
      <c r="AG5" s="13" t="s">
        <v>19</v>
      </c>
    </row>
    <row r="6" spans="1:32" ht="12.75" customHeight="1">
      <c r="A6" s="7" t="s">
        <v>35</v>
      </c>
      <c r="B6" s="7">
        <v>11</v>
      </c>
      <c r="C6" s="6" t="s">
        <v>41</v>
      </c>
      <c r="D6" s="4">
        <v>47.1</v>
      </c>
      <c r="E6" s="12">
        <v>42.2</v>
      </c>
      <c r="F6" s="12">
        <v>41.8</v>
      </c>
      <c r="G6" s="22">
        <f>SUM(D6:F6)-MAX(D6:F6)</f>
        <v>84.00000000000003</v>
      </c>
      <c r="H6" s="12">
        <v>35</v>
      </c>
      <c r="I6" s="12">
        <v>42.2</v>
      </c>
      <c r="J6" s="12">
        <v>32.9</v>
      </c>
      <c r="K6" s="4">
        <f>SUM(H6:J6)-MAX(H6:J6)</f>
        <v>67.89999999999999</v>
      </c>
      <c r="L6" s="4">
        <f>G6+K6</f>
        <v>151.90000000000003</v>
      </c>
      <c r="M6" s="4">
        <v>51.8</v>
      </c>
      <c r="N6" s="4">
        <v>49.8</v>
      </c>
      <c r="O6" s="4">
        <v>48.9</v>
      </c>
      <c r="P6" s="4">
        <f>SUM(M6:O6)-MAX(M6:O6)</f>
        <v>98.7</v>
      </c>
      <c r="Q6" s="5">
        <v>59.9</v>
      </c>
      <c r="R6" s="12">
        <v>31.7</v>
      </c>
      <c r="S6" s="12">
        <v>32.3</v>
      </c>
      <c r="T6" s="4">
        <f>SUM(Q6:S6)-MAX(Q6:S6)</f>
        <v>63.99999999999999</v>
      </c>
      <c r="U6" s="4">
        <f>L6+P6+T6</f>
        <v>314.6</v>
      </c>
      <c r="V6" s="12">
        <v>47.7</v>
      </c>
      <c r="W6" s="5">
        <v>58.3</v>
      </c>
      <c r="X6" s="12">
        <v>44.4</v>
      </c>
      <c r="Y6" s="4">
        <f>SUM(V6:X6)-MAX(V6:X6)</f>
        <v>92.10000000000001</v>
      </c>
      <c r="Z6" s="12">
        <v>32.2</v>
      </c>
      <c r="AA6" s="12">
        <v>30.2</v>
      </c>
      <c r="AB6" s="12">
        <v>30.5</v>
      </c>
      <c r="AC6" s="4">
        <f>SUM(Z6:AB6)-MAX(Z6:AB6)</f>
        <v>60.7</v>
      </c>
      <c r="AD6" s="4">
        <f>U6+Y6+AC6</f>
        <v>467.40000000000003</v>
      </c>
      <c r="AE6" s="26">
        <v>2</v>
      </c>
      <c r="AF6" s="14">
        <v>6</v>
      </c>
    </row>
    <row r="7" spans="1:32" ht="12.75" customHeight="1">
      <c r="A7" s="7" t="s">
        <v>35</v>
      </c>
      <c r="B7" s="7">
        <v>17</v>
      </c>
      <c r="C7" s="6" t="s">
        <v>43</v>
      </c>
      <c r="D7" s="12">
        <v>56.1</v>
      </c>
      <c r="E7" s="12">
        <v>49</v>
      </c>
      <c r="F7" s="12">
        <v>46.2</v>
      </c>
      <c r="G7" s="4">
        <f>SUM(D7:F7)-MAX(D7:F7)</f>
        <v>95.20000000000002</v>
      </c>
      <c r="H7" s="12">
        <v>39.2</v>
      </c>
      <c r="I7" s="12">
        <v>34.3</v>
      </c>
      <c r="J7" s="12">
        <v>33.4</v>
      </c>
      <c r="K7" s="4">
        <f>SUM(H7:J7)-MAX(H7:J7)</f>
        <v>67.7</v>
      </c>
      <c r="L7" s="4">
        <f>G7+K7</f>
        <v>162.90000000000003</v>
      </c>
      <c r="M7" s="12">
        <v>59</v>
      </c>
      <c r="N7" s="12">
        <v>54.5</v>
      </c>
      <c r="O7" s="12">
        <v>54.2</v>
      </c>
      <c r="P7" s="4">
        <f>SUM(M7:O7)-MAX(M7:O7)</f>
        <v>108.69999999999999</v>
      </c>
      <c r="Q7" s="12">
        <v>36.7</v>
      </c>
      <c r="R7" s="12">
        <v>34.3</v>
      </c>
      <c r="S7" s="12">
        <v>33.7</v>
      </c>
      <c r="T7" s="4">
        <f>SUM(Q7:S7)-MAX(Q7:S7)</f>
        <v>68</v>
      </c>
      <c r="U7" s="4">
        <f>L7+P7+T7</f>
        <v>339.6</v>
      </c>
      <c r="V7" s="12">
        <v>45.5</v>
      </c>
      <c r="W7" s="12">
        <v>44</v>
      </c>
      <c r="X7" s="4">
        <v>42.9</v>
      </c>
      <c r="Y7" s="4">
        <f>SUM(V7:X7)-MAX(V7:X7)</f>
        <v>86.9</v>
      </c>
      <c r="Z7" s="12">
        <v>33.6</v>
      </c>
      <c r="AA7" s="12">
        <v>32.7</v>
      </c>
      <c r="AB7" s="12">
        <v>32.4</v>
      </c>
      <c r="AC7" s="4">
        <f>SUM(Z7:AB7)-MAX(Z7:AB7)</f>
        <v>65.10000000000002</v>
      </c>
      <c r="AD7" s="4">
        <f>U7+Y7+AC7</f>
        <v>491.6</v>
      </c>
      <c r="AE7" s="27">
        <v>3</v>
      </c>
      <c r="AF7" s="14">
        <v>12</v>
      </c>
    </row>
    <row r="8" spans="1:31" ht="12.75" customHeight="1">
      <c r="A8" s="7"/>
      <c r="B8" s="7"/>
      <c r="C8" s="6"/>
      <c r="D8" s="5"/>
      <c r="E8" s="4"/>
      <c r="F8" s="4"/>
      <c r="G8" s="4"/>
      <c r="H8" s="4"/>
      <c r="I8" s="4"/>
      <c r="J8" s="4"/>
      <c r="K8" s="4"/>
      <c r="L8" s="4"/>
      <c r="M8" s="12"/>
      <c r="N8" s="5"/>
      <c r="O8" s="4"/>
      <c r="P8" s="4"/>
      <c r="Q8" s="22"/>
      <c r="R8" s="4"/>
      <c r="S8" s="4"/>
      <c r="T8" s="4"/>
      <c r="U8" s="4"/>
      <c r="V8" s="4"/>
      <c r="W8" s="4"/>
      <c r="X8" s="12"/>
      <c r="Y8" s="4"/>
      <c r="Z8" s="4"/>
      <c r="AA8" s="4"/>
      <c r="AB8" s="4"/>
      <c r="AC8" s="4"/>
      <c r="AD8" s="4"/>
      <c r="AE8" s="27"/>
    </row>
    <row r="9" spans="1:33" ht="12.75" customHeight="1">
      <c r="A9" s="7" t="s">
        <v>32</v>
      </c>
      <c r="B9" s="7">
        <v>7</v>
      </c>
      <c r="C9" s="29" t="s">
        <v>27</v>
      </c>
      <c r="D9" s="12">
        <v>45.7</v>
      </c>
      <c r="E9" s="12">
        <v>44.8</v>
      </c>
      <c r="F9" s="12">
        <v>43.7</v>
      </c>
      <c r="G9" s="4">
        <f>SUM(D9:F9)-MAX(D9:F9)</f>
        <v>88.49999999999999</v>
      </c>
      <c r="H9" s="12">
        <v>36.4</v>
      </c>
      <c r="I9" s="12">
        <v>33.7</v>
      </c>
      <c r="J9" s="4">
        <v>32.4</v>
      </c>
      <c r="K9" s="4">
        <f>SUM(H9:J9)-MAX(H9:J9)</f>
        <v>66.1</v>
      </c>
      <c r="L9" s="4">
        <f>G9+K9</f>
        <v>154.59999999999997</v>
      </c>
      <c r="M9" s="4">
        <v>51.7</v>
      </c>
      <c r="N9" s="12">
        <v>58.2</v>
      </c>
      <c r="O9" s="12">
        <v>52.3</v>
      </c>
      <c r="P9" s="4">
        <f>SUM(M9:O9)-MAX(M9:O9)</f>
        <v>103.99999999999999</v>
      </c>
      <c r="Q9" s="12">
        <v>34.3</v>
      </c>
      <c r="R9" s="12">
        <v>34</v>
      </c>
      <c r="S9" s="22">
        <v>32.4</v>
      </c>
      <c r="T9" s="4">
        <f>SUM(Q9:S9)-MAX(Q9:S9)</f>
        <v>66.39999999999999</v>
      </c>
      <c r="U9" s="4">
        <f>L9+P9+T9</f>
        <v>324.99999999999994</v>
      </c>
      <c r="V9" s="12">
        <v>47.1</v>
      </c>
      <c r="W9" s="12">
        <v>45.3</v>
      </c>
      <c r="X9" s="12">
        <v>45.1</v>
      </c>
      <c r="Y9" s="4">
        <f>SUM(V9:X9)-MAX(V9:X9)</f>
        <v>90.4</v>
      </c>
      <c r="Z9" s="4">
        <v>31.9</v>
      </c>
      <c r="AA9" s="4">
        <v>31.5</v>
      </c>
      <c r="AB9" s="4">
        <v>31</v>
      </c>
      <c r="AC9" s="4">
        <f>SUM(Z9:AB9)-MAX(Z9:AB9)</f>
        <v>62.50000000000001</v>
      </c>
      <c r="AD9" s="4">
        <f>U9+Y9+AC9</f>
        <v>477.9</v>
      </c>
      <c r="AE9" s="26">
        <v>1</v>
      </c>
      <c r="AF9" s="14">
        <v>9</v>
      </c>
      <c r="AG9" s="13" t="s">
        <v>19</v>
      </c>
    </row>
    <row r="10" spans="1:32" ht="12.75" customHeight="1">
      <c r="A10" s="7" t="s">
        <v>32</v>
      </c>
      <c r="B10" s="7">
        <v>13</v>
      </c>
      <c r="C10" s="29" t="s">
        <v>45</v>
      </c>
      <c r="D10" s="12">
        <v>49.4</v>
      </c>
      <c r="E10" s="12">
        <v>45.9</v>
      </c>
      <c r="F10" s="4">
        <v>44</v>
      </c>
      <c r="G10" s="4">
        <f>SUM(D10:F10)-MAX(D10:F10)</f>
        <v>89.9</v>
      </c>
      <c r="H10" s="5">
        <v>52.6</v>
      </c>
      <c r="I10" s="12">
        <v>34.1</v>
      </c>
      <c r="J10" s="12">
        <v>33.1</v>
      </c>
      <c r="K10" s="4">
        <f>SUM(H10:J10)-MAX(H10:J10)</f>
        <v>67.20000000000002</v>
      </c>
      <c r="L10" s="4">
        <f>G10+K10</f>
        <v>157.10000000000002</v>
      </c>
      <c r="M10" s="12">
        <v>59.5</v>
      </c>
      <c r="N10" s="12">
        <v>54.5</v>
      </c>
      <c r="O10" s="12">
        <v>55</v>
      </c>
      <c r="P10" s="4">
        <f>SUM(M10:O10)-MAX(M10:O10)</f>
        <v>109.5</v>
      </c>
      <c r="Q10" s="12">
        <v>35.5</v>
      </c>
      <c r="R10" s="12">
        <v>33.4</v>
      </c>
      <c r="S10" s="12">
        <v>32.6</v>
      </c>
      <c r="T10" s="4">
        <f>SUM(Q10:S10)-MAX(Q10:S10)</f>
        <v>66</v>
      </c>
      <c r="U10" s="4">
        <f>L10+P10+T10</f>
        <v>332.6</v>
      </c>
      <c r="V10" s="12">
        <v>45.1</v>
      </c>
      <c r="W10" s="12">
        <v>47.9</v>
      </c>
      <c r="X10" s="12">
        <v>48.5</v>
      </c>
      <c r="Y10" s="4">
        <f>SUM(V10:X10)-MAX(V10:X10)</f>
        <v>93</v>
      </c>
      <c r="Z10" s="12">
        <v>33.9</v>
      </c>
      <c r="AA10" s="12">
        <v>32.4</v>
      </c>
      <c r="AB10" s="12">
        <v>34.9</v>
      </c>
      <c r="AC10" s="4">
        <f>SUM(Z10:AB10)-MAX(Z10:AB10)</f>
        <v>66.29999999999998</v>
      </c>
      <c r="AD10" s="4">
        <f>U10+Y10+AC10</f>
        <v>491.9</v>
      </c>
      <c r="AE10" s="14">
        <v>2</v>
      </c>
      <c r="AF10" s="14">
        <v>13</v>
      </c>
    </row>
    <row r="11" spans="1:30" ht="12.75" customHeight="1">
      <c r="A11" s="7" t="s">
        <v>32</v>
      </c>
      <c r="B11" s="7">
        <v>15</v>
      </c>
      <c r="C11" s="31" t="s">
        <v>47</v>
      </c>
      <c r="D11" s="12" t="s">
        <v>70</v>
      </c>
      <c r="E11" s="12"/>
      <c r="F11" s="4"/>
      <c r="G11" s="4"/>
      <c r="H11" s="5"/>
      <c r="I11" s="12"/>
      <c r="J11" s="12"/>
      <c r="K11" s="4"/>
      <c r="L11" s="4"/>
      <c r="M11" s="12"/>
      <c r="N11" s="12"/>
      <c r="O11" s="12"/>
      <c r="P11" s="4"/>
      <c r="Q11" s="12"/>
      <c r="R11" s="12"/>
      <c r="S11" s="12"/>
      <c r="T11" s="4"/>
      <c r="U11" s="4"/>
      <c r="V11" s="12"/>
      <c r="W11" s="12"/>
      <c r="X11" s="12"/>
      <c r="Y11" s="4"/>
      <c r="Z11" s="12"/>
      <c r="AA11" s="12"/>
      <c r="AB11" s="12"/>
      <c r="AC11" s="4"/>
      <c r="AD11" s="4"/>
    </row>
    <row r="12" spans="1:32" ht="12.75" customHeight="1">
      <c r="A12" s="7" t="s">
        <v>32</v>
      </c>
      <c r="B12" s="7">
        <v>18</v>
      </c>
      <c r="C12" s="6" t="s">
        <v>50</v>
      </c>
      <c r="D12" s="12">
        <v>47.6</v>
      </c>
      <c r="E12" s="12">
        <v>47.3</v>
      </c>
      <c r="F12" s="12">
        <v>45.1</v>
      </c>
      <c r="G12" s="4">
        <f>SUM(D12:F12)-MAX(D12:F12)</f>
        <v>92.4</v>
      </c>
      <c r="H12" s="5">
        <v>52.6</v>
      </c>
      <c r="I12" s="12">
        <v>39.2</v>
      </c>
      <c r="J12" s="12">
        <v>39.4</v>
      </c>
      <c r="K12" s="4">
        <f>SUM(H12:J12)-MAX(H12:J12)</f>
        <v>78.60000000000002</v>
      </c>
      <c r="L12" s="4">
        <f>G12+K12</f>
        <v>171.00000000000003</v>
      </c>
      <c r="M12" s="12">
        <v>53.9</v>
      </c>
      <c r="N12" s="4">
        <v>50.3</v>
      </c>
      <c r="O12" s="4">
        <v>50.1</v>
      </c>
      <c r="P12" s="4">
        <f>SUM(M12:O12)-MAX(M12:O12)</f>
        <v>100.39999999999998</v>
      </c>
      <c r="Q12" s="4">
        <v>33</v>
      </c>
      <c r="R12" s="4">
        <v>33.1</v>
      </c>
      <c r="S12" s="12">
        <v>34.5</v>
      </c>
      <c r="T12" s="4">
        <f>SUM(Q12:S12)-MAX(Q12:S12)</f>
        <v>66.1</v>
      </c>
      <c r="U12" s="4">
        <f>L12+P12+T12</f>
        <v>337.5</v>
      </c>
      <c r="V12" s="4">
        <v>42.9</v>
      </c>
      <c r="W12" s="4">
        <v>41.1</v>
      </c>
      <c r="X12" s="12">
        <v>48.1</v>
      </c>
      <c r="Y12" s="4">
        <f>SUM(V12:X12)-MAX(V12:X12)</f>
        <v>84</v>
      </c>
      <c r="Z12" s="12">
        <v>40</v>
      </c>
      <c r="AA12" s="12">
        <v>32</v>
      </c>
      <c r="AB12" s="12">
        <v>40.2</v>
      </c>
      <c r="AC12" s="4">
        <f>SUM(Z12:AB12)-MAX(Z12:AB12)</f>
        <v>72</v>
      </c>
      <c r="AD12" s="4">
        <f>U12+Y12+AC12</f>
        <v>493.5</v>
      </c>
      <c r="AE12" s="26">
        <v>3</v>
      </c>
      <c r="AF12" s="14">
        <v>15</v>
      </c>
    </row>
    <row r="13" spans="1:32" ht="12.75" customHeight="1">
      <c r="A13" s="7" t="s">
        <v>32</v>
      </c>
      <c r="B13" s="7">
        <v>16</v>
      </c>
      <c r="C13" s="6" t="s">
        <v>49</v>
      </c>
      <c r="D13" s="4">
        <v>44.6</v>
      </c>
      <c r="E13" s="4">
        <v>44</v>
      </c>
      <c r="F13" s="12">
        <v>44.3</v>
      </c>
      <c r="G13" s="4">
        <f>SUM(D13:F13)-MAX(D13:F13)</f>
        <v>88.29999999999998</v>
      </c>
      <c r="H13" s="4">
        <v>32.6</v>
      </c>
      <c r="I13" s="4">
        <v>33.6</v>
      </c>
      <c r="J13" s="12">
        <v>32.7</v>
      </c>
      <c r="K13" s="4">
        <f>SUM(H13:J13)-MAX(H13:J13)</f>
        <v>65.30000000000001</v>
      </c>
      <c r="L13" s="4">
        <f>G13+K13</f>
        <v>153.6</v>
      </c>
      <c r="M13" s="5">
        <v>71.7</v>
      </c>
      <c r="N13" s="5">
        <v>70.3</v>
      </c>
      <c r="O13" s="12">
        <v>58</v>
      </c>
      <c r="P13" s="4">
        <f>SUM(M13:O13)-MAX(M13:O13)</f>
        <v>128.3</v>
      </c>
      <c r="Q13" s="12">
        <v>35.5</v>
      </c>
      <c r="R13" s="39">
        <v>41.1</v>
      </c>
      <c r="S13" s="12">
        <v>33.6</v>
      </c>
      <c r="T13" s="4">
        <f>SUM(Q13:S13)-MAX(Q13:S13)</f>
        <v>69.1</v>
      </c>
      <c r="U13" s="4">
        <f>L13+P13+T13</f>
        <v>351</v>
      </c>
      <c r="V13" s="12">
        <v>48.1</v>
      </c>
      <c r="W13" s="12">
        <v>45.1</v>
      </c>
      <c r="X13" s="4">
        <v>43.5</v>
      </c>
      <c r="Y13" s="4">
        <f>SUM(V13:X13)-MAX(V13:X13)</f>
        <v>88.6</v>
      </c>
      <c r="Z13" s="12">
        <v>37.4</v>
      </c>
      <c r="AA13" s="12">
        <v>36.5</v>
      </c>
      <c r="AB13" s="12">
        <v>36.8</v>
      </c>
      <c r="AC13" s="4">
        <f>SUM(Z13:AB13)-MAX(Z13:AB13)</f>
        <v>73.30000000000001</v>
      </c>
      <c r="AD13" s="4">
        <f>U13+Y13+AC13</f>
        <v>512.9000000000001</v>
      </c>
      <c r="AE13" s="27">
        <v>4</v>
      </c>
      <c r="AF13" s="14">
        <v>17</v>
      </c>
    </row>
    <row r="14" spans="1:31" ht="12.75" customHeight="1">
      <c r="A14" s="7"/>
      <c r="B14" s="7"/>
      <c r="C14" s="6"/>
      <c r="D14" s="12"/>
      <c r="E14" s="12"/>
      <c r="F14" s="12"/>
      <c r="G14" s="4"/>
      <c r="H14" s="5"/>
      <c r="I14" s="12"/>
      <c r="J14" s="12"/>
      <c r="K14" s="4"/>
      <c r="L14" s="4"/>
      <c r="M14" s="12"/>
      <c r="N14" s="12"/>
      <c r="O14" s="4"/>
      <c r="P14" s="4"/>
      <c r="Q14" s="12"/>
      <c r="R14" s="12"/>
      <c r="S14" s="12"/>
      <c r="T14" s="4"/>
      <c r="U14" s="4"/>
      <c r="V14" s="12"/>
      <c r="W14" s="4"/>
      <c r="X14" s="12"/>
      <c r="Y14" s="4"/>
      <c r="Z14" s="12"/>
      <c r="AA14" s="12"/>
      <c r="AB14" s="12"/>
      <c r="AC14" s="4"/>
      <c r="AD14" s="4"/>
      <c r="AE14" s="26"/>
    </row>
    <row r="15" spans="1:33" ht="12.75" customHeight="1">
      <c r="A15" s="7" t="s">
        <v>31</v>
      </c>
      <c r="B15" s="7">
        <v>6</v>
      </c>
      <c r="C15" s="29" t="s">
        <v>21</v>
      </c>
      <c r="D15" s="4">
        <v>45.6</v>
      </c>
      <c r="E15" s="12">
        <v>45.8</v>
      </c>
      <c r="F15" s="12">
        <v>43.6</v>
      </c>
      <c r="G15" s="4">
        <f>SUM(D15:F15)-MAX(D15:F15)</f>
        <v>89.2</v>
      </c>
      <c r="H15" s="4">
        <v>35</v>
      </c>
      <c r="I15" s="12">
        <v>34.8</v>
      </c>
      <c r="J15" s="4">
        <v>32.8</v>
      </c>
      <c r="K15" s="4">
        <f>SUM(H15:J15)-MAX(H15:J15)</f>
        <v>67.6</v>
      </c>
      <c r="L15" s="4">
        <f>G15+K15</f>
        <v>156.8</v>
      </c>
      <c r="M15" s="4">
        <v>54.3</v>
      </c>
      <c r="N15" s="12">
        <v>54.1</v>
      </c>
      <c r="O15" s="12">
        <v>53.1</v>
      </c>
      <c r="P15" s="4">
        <f>SUM(M15:O15)-MAX(M15:O15)</f>
        <v>107.2</v>
      </c>
      <c r="Q15" s="12">
        <v>35.5</v>
      </c>
      <c r="R15" s="12">
        <v>34.8</v>
      </c>
      <c r="S15" s="12">
        <v>34.9</v>
      </c>
      <c r="T15" s="4">
        <f>SUM(Q15:S15)-MAX(Q15:S15)</f>
        <v>69.69999999999999</v>
      </c>
      <c r="U15" s="4">
        <f>L15+P15+T15</f>
        <v>333.7</v>
      </c>
      <c r="V15" s="4">
        <v>42.5</v>
      </c>
      <c r="W15" s="4">
        <v>42.1</v>
      </c>
      <c r="X15" s="5">
        <v>64.8</v>
      </c>
      <c r="Y15" s="4">
        <f>SUM(V15:X15)-MAX(V15:X15)</f>
        <v>84.59999999999998</v>
      </c>
      <c r="Z15" s="12">
        <v>33.6</v>
      </c>
      <c r="AA15" s="12">
        <v>33</v>
      </c>
      <c r="AB15" s="12">
        <v>32.3</v>
      </c>
      <c r="AC15" s="4">
        <f>SUM(Z15:AB15)-MAX(Z15:AB15)</f>
        <v>65.29999999999998</v>
      </c>
      <c r="AD15" s="4">
        <f>U15+Y15+AC15</f>
        <v>483.5999999999999</v>
      </c>
      <c r="AE15" s="26">
        <v>1</v>
      </c>
      <c r="AF15" s="14">
        <v>10</v>
      </c>
      <c r="AG15" s="13" t="s">
        <v>19</v>
      </c>
    </row>
    <row r="16" spans="1:32" ht="12.75" customHeight="1">
      <c r="A16" s="7" t="s">
        <v>63</v>
      </c>
      <c r="B16" s="7">
        <v>1</v>
      </c>
      <c r="C16" s="6" t="s">
        <v>33</v>
      </c>
      <c r="D16" s="12">
        <v>50</v>
      </c>
      <c r="E16" s="4">
        <v>43.8</v>
      </c>
      <c r="F16" s="4">
        <v>43.2</v>
      </c>
      <c r="G16" s="4">
        <f>SUM(D16:F16)-MAX(D16:F16)</f>
        <v>87</v>
      </c>
      <c r="H16" s="5">
        <v>55</v>
      </c>
      <c r="I16" s="5">
        <v>54.6</v>
      </c>
      <c r="J16" s="12">
        <v>34.9</v>
      </c>
      <c r="K16" s="4">
        <f>SUM(H16:J16)-MAX(H16:J16)</f>
        <v>89.5</v>
      </c>
      <c r="L16" s="4">
        <f>G16+K16</f>
        <v>176.5</v>
      </c>
      <c r="M16" s="5">
        <v>74.3</v>
      </c>
      <c r="N16" s="4">
        <v>51.7</v>
      </c>
      <c r="O16" s="4">
        <v>47</v>
      </c>
      <c r="P16" s="4">
        <f>SUM(M16:O16)-MAX(M16:O16)</f>
        <v>98.7</v>
      </c>
      <c r="Q16" s="4">
        <v>33.7</v>
      </c>
      <c r="R16" s="12">
        <v>34.8</v>
      </c>
      <c r="S16" s="4">
        <v>31.2</v>
      </c>
      <c r="T16" s="4">
        <f>SUM(Q16:S16)-MAX(Q16:S16)</f>
        <v>64.9</v>
      </c>
      <c r="U16" s="4">
        <f>L16+P16+T16</f>
        <v>340.1</v>
      </c>
      <c r="V16" s="12">
        <v>51.9</v>
      </c>
      <c r="W16" s="12">
        <v>44.3</v>
      </c>
      <c r="X16" s="4">
        <v>44.8</v>
      </c>
      <c r="Y16" s="4">
        <f>SUM(V16:X16)-MAX(V16:X16)</f>
        <v>89.1</v>
      </c>
      <c r="Z16" s="4">
        <v>30.4</v>
      </c>
      <c r="AA16" s="4">
        <v>30</v>
      </c>
      <c r="AB16" s="4">
        <v>30.8</v>
      </c>
      <c r="AC16" s="4">
        <f>SUM(Z16:AB16)-MAX(Z16:AB16)</f>
        <v>60.400000000000006</v>
      </c>
      <c r="AD16" s="4">
        <f>U16+Y16+AC16</f>
        <v>489.6</v>
      </c>
      <c r="AE16" s="27">
        <v>2</v>
      </c>
      <c r="AF16" s="14">
        <v>11</v>
      </c>
    </row>
    <row r="17" spans="1:32" ht="12.75" customHeight="1">
      <c r="A17" s="7" t="s">
        <v>31</v>
      </c>
      <c r="B17" s="7">
        <v>9</v>
      </c>
      <c r="C17" s="6" t="s">
        <v>51</v>
      </c>
      <c r="D17" s="12">
        <v>52.4</v>
      </c>
      <c r="E17" s="12">
        <v>47.6</v>
      </c>
      <c r="F17" s="12">
        <v>45</v>
      </c>
      <c r="G17" s="4">
        <f>SUM(D17:F17)-MAX(D17:F17)</f>
        <v>92.6</v>
      </c>
      <c r="H17" s="12">
        <v>38.1</v>
      </c>
      <c r="I17" s="4">
        <v>34.6</v>
      </c>
      <c r="J17" s="12">
        <v>33.9</v>
      </c>
      <c r="K17" s="4">
        <f>SUM(H17:J17)-MAX(H17:J17)</f>
        <v>68.5</v>
      </c>
      <c r="L17" s="4">
        <f>G17+K17</f>
        <v>161.1</v>
      </c>
      <c r="M17" s="12">
        <v>59.8</v>
      </c>
      <c r="N17" s="12">
        <v>54.5</v>
      </c>
      <c r="O17" s="5">
        <v>67</v>
      </c>
      <c r="P17" s="4">
        <f>SUM(M17:O17)-MAX(M17:O17)</f>
        <v>114.30000000000001</v>
      </c>
      <c r="Q17" s="12">
        <v>36.7</v>
      </c>
      <c r="R17" s="4">
        <v>34.4</v>
      </c>
      <c r="S17" s="12">
        <v>34.7</v>
      </c>
      <c r="T17" s="4">
        <f>SUM(Q17:S17)-MAX(Q17:S17)</f>
        <v>69.1</v>
      </c>
      <c r="U17" s="4">
        <f>L17+P17+T17</f>
        <v>344.5</v>
      </c>
      <c r="V17" s="12">
        <v>56.8</v>
      </c>
      <c r="W17" s="12">
        <v>43.6</v>
      </c>
      <c r="X17" s="12">
        <v>48.1</v>
      </c>
      <c r="Y17" s="4">
        <f>SUM(V17:X17)-MAX(V17:X17)</f>
        <v>91.7</v>
      </c>
      <c r="Z17" s="12">
        <v>32.7</v>
      </c>
      <c r="AA17" s="12">
        <v>37.7</v>
      </c>
      <c r="AB17" s="12">
        <v>37.7</v>
      </c>
      <c r="AC17" s="4">
        <f>SUM(Z17:AB17)-MAX(Z17:AB17)</f>
        <v>70.4</v>
      </c>
      <c r="AD17" s="4">
        <f>U17+Y17+AC17</f>
        <v>506.6</v>
      </c>
      <c r="AE17" s="26">
        <v>3</v>
      </c>
      <c r="AF17" s="14">
        <v>16</v>
      </c>
    </row>
    <row r="18" spans="1:31" ht="12.75" customHeight="1">
      <c r="A18" s="7"/>
      <c r="B18" s="7"/>
      <c r="C18" s="6"/>
      <c r="D18" s="12"/>
      <c r="E18" s="12"/>
      <c r="F18" s="4"/>
      <c r="G18" s="4"/>
      <c r="H18" s="5"/>
      <c r="I18" s="5"/>
      <c r="J18" s="12"/>
      <c r="K18" s="4"/>
      <c r="L18" s="4"/>
      <c r="M18" s="5"/>
      <c r="N18" s="12"/>
      <c r="O18" s="4"/>
      <c r="P18" s="4"/>
      <c r="Q18" s="12"/>
      <c r="R18" s="12"/>
      <c r="S18" s="4"/>
      <c r="T18" s="4"/>
      <c r="U18" s="4"/>
      <c r="V18" s="12"/>
      <c r="W18" s="12"/>
      <c r="X18" s="12"/>
      <c r="Y18" s="4"/>
      <c r="Z18" s="12"/>
      <c r="AA18" s="4"/>
      <c r="AB18" s="12"/>
      <c r="AC18" s="4"/>
      <c r="AD18" s="4"/>
      <c r="AE18" s="27"/>
    </row>
    <row r="19" spans="1:33" ht="12.75" customHeight="1">
      <c r="A19" s="7" t="s">
        <v>30</v>
      </c>
      <c r="B19" s="7">
        <v>14</v>
      </c>
      <c r="C19" s="6" t="s">
        <v>37</v>
      </c>
      <c r="D19" s="4">
        <v>41.9</v>
      </c>
      <c r="E19" s="4">
        <v>40.5</v>
      </c>
      <c r="F19" s="4">
        <v>39.6</v>
      </c>
      <c r="G19" s="4">
        <f aca="true" t="shared" si="0" ref="G19:G25">SUM(D19:F19)-MAX(D19:F19)</f>
        <v>80.1</v>
      </c>
      <c r="H19" s="4">
        <v>31.9</v>
      </c>
      <c r="I19" s="12">
        <v>30.5</v>
      </c>
      <c r="J19" s="12">
        <v>30.4</v>
      </c>
      <c r="K19" s="4">
        <f aca="true" t="shared" si="1" ref="K19:K25">SUM(H19:J19)-MAX(H19:J19)</f>
        <v>60.9</v>
      </c>
      <c r="L19" s="4">
        <f aca="true" t="shared" si="2" ref="L19:L25">G19+K19</f>
        <v>141</v>
      </c>
      <c r="M19" s="4">
        <v>49</v>
      </c>
      <c r="N19" s="12">
        <v>48.1</v>
      </c>
      <c r="O19" s="4">
        <v>46.7</v>
      </c>
      <c r="P19" s="4">
        <f aca="true" t="shared" si="3" ref="P19:P25">SUM(M19:O19)-MAX(M19:O19)</f>
        <v>94.80000000000001</v>
      </c>
      <c r="Q19" s="4">
        <v>27.8</v>
      </c>
      <c r="R19" s="4">
        <v>29.4</v>
      </c>
      <c r="S19" s="4">
        <v>29.7</v>
      </c>
      <c r="T19" s="4">
        <f aca="true" t="shared" si="4" ref="T19:T25">SUM(Q19:S19)-MAX(Q19:S19)</f>
        <v>57.2</v>
      </c>
      <c r="U19" s="4">
        <f aca="true" t="shared" si="5" ref="U19:U25">L19+P19+T19</f>
        <v>293</v>
      </c>
      <c r="V19" s="4">
        <v>38.7</v>
      </c>
      <c r="W19" s="4">
        <v>39</v>
      </c>
      <c r="X19" s="12">
        <v>45</v>
      </c>
      <c r="Y19" s="4">
        <f aca="true" t="shared" si="6" ref="Y19:Y25">SUM(V19:X19)-MAX(V19:X19)</f>
        <v>77.7</v>
      </c>
      <c r="Z19" s="12">
        <v>30.2</v>
      </c>
      <c r="AA19" s="4">
        <v>29.1</v>
      </c>
      <c r="AB19" s="12">
        <v>29.5</v>
      </c>
      <c r="AC19" s="4">
        <f aca="true" t="shared" si="7" ref="AC19:AC25">SUM(Z19:AB19)-MAX(Z19:AB19)</f>
        <v>58.599999999999994</v>
      </c>
      <c r="AD19" s="4">
        <f aca="true" t="shared" si="8" ref="AD19:AD25">U19+Y19+AC19</f>
        <v>429.29999999999995</v>
      </c>
      <c r="AE19" s="26">
        <v>1</v>
      </c>
      <c r="AF19" s="14">
        <v>1</v>
      </c>
      <c r="AG19" s="13" t="s">
        <v>18</v>
      </c>
    </row>
    <row r="20" spans="1:33" ht="12.75" customHeight="1">
      <c r="A20" s="7" t="s">
        <v>30</v>
      </c>
      <c r="B20" s="7">
        <v>12</v>
      </c>
      <c r="C20" s="6" t="s">
        <v>60</v>
      </c>
      <c r="D20" s="12">
        <v>44.5</v>
      </c>
      <c r="E20" s="12">
        <v>43.1</v>
      </c>
      <c r="F20" s="12">
        <v>41.9</v>
      </c>
      <c r="G20" s="4">
        <f t="shared" si="0"/>
        <v>85</v>
      </c>
      <c r="H20" s="12">
        <v>31.8</v>
      </c>
      <c r="I20" s="4">
        <v>30.3</v>
      </c>
      <c r="J20" s="4">
        <v>29.9</v>
      </c>
      <c r="K20" s="4">
        <f t="shared" si="1"/>
        <v>60.2</v>
      </c>
      <c r="L20" s="4">
        <f t="shared" si="2"/>
        <v>145.2</v>
      </c>
      <c r="M20" s="12">
        <v>50.9</v>
      </c>
      <c r="N20" s="12">
        <v>49.5</v>
      </c>
      <c r="O20" s="12">
        <v>49</v>
      </c>
      <c r="P20" s="4">
        <f t="shared" si="3"/>
        <v>98.5</v>
      </c>
      <c r="Q20" s="12">
        <v>31.7</v>
      </c>
      <c r="R20" s="12">
        <v>31</v>
      </c>
      <c r="S20" s="12">
        <v>30.3</v>
      </c>
      <c r="T20" s="4">
        <f t="shared" si="4"/>
        <v>61.3</v>
      </c>
      <c r="U20" s="4">
        <f t="shared" si="5"/>
        <v>305</v>
      </c>
      <c r="V20" s="12">
        <v>41.2</v>
      </c>
      <c r="W20" s="12">
        <v>40.7</v>
      </c>
      <c r="X20" s="4">
        <v>39.1</v>
      </c>
      <c r="Y20" s="4">
        <f t="shared" si="6"/>
        <v>79.8</v>
      </c>
      <c r="Z20" s="4">
        <v>30.1</v>
      </c>
      <c r="AA20" s="12">
        <v>27.5</v>
      </c>
      <c r="AB20" s="4">
        <v>28.9</v>
      </c>
      <c r="AC20" s="4">
        <f t="shared" si="7"/>
        <v>56.4</v>
      </c>
      <c r="AD20" s="4">
        <f t="shared" si="8"/>
        <v>441.2</v>
      </c>
      <c r="AE20" s="26">
        <v>2</v>
      </c>
      <c r="AF20" s="14">
        <v>2</v>
      </c>
      <c r="AG20" s="13" t="s">
        <v>19</v>
      </c>
    </row>
    <row r="21" spans="1:33" ht="12.75" customHeight="1">
      <c r="A21" s="7" t="s">
        <v>30</v>
      </c>
      <c r="B21" s="7">
        <v>8</v>
      </c>
      <c r="C21" s="6" t="s">
        <v>58</v>
      </c>
      <c r="D21" s="12">
        <v>44.7</v>
      </c>
      <c r="E21" s="12">
        <v>44.2</v>
      </c>
      <c r="F21" s="12">
        <v>42.1</v>
      </c>
      <c r="G21" s="4">
        <f t="shared" si="0"/>
        <v>86.3</v>
      </c>
      <c r="H21" s="12">
        <v>32.1</v>
      </c>
      <c r="I21" s="12">
        <v>32.7</v>
      </c>
      <c r="J21" s="12">
        <v>32.2</v>
      </c>
      <c r="K21" s="4">
        <f t="shared" si="1"/>
        <v>64.30000000000001</v>
      </c>
      <c r="L21" s="4">
        <f t="shared" si="2"/>
        <v>150.60000000000002</v>
      </c>
      <c r="M21" s="12">
        <v>49.4</v>
      </c>
      <c r="N21" s="12">
        <v>49.2</v>
      </c>
      <c r="O21" s="12">
        <v>48.4</v>
      </c>
      <c r="P21" s="4">
        <f t="shared" si="3"/>
        <v>97.6</v>
      </c>
      <c r="Q21" s="12">
        <v>31.7</v>
      </c>
      <c r="R21" s="12">
        <v>32.7</v>
      </c>
      <c r="S21" s="12">
        <v>31.5</v>
      </c>
      <c r="T21" s="4">
        <f t="shared" si="4"/>
        <v>63.2</v>
      </c>
      <c r="U21" s="4">
        <f t="shared" si="5"/>
        <v>311.40000000000003</v>
      </c>
      <c r="V21" s="12">
        <v>40.9</v>
      </c>
      <c r="W21" s="12">
        <v>40.9</v>
      </c>
      <c r="X21" s="12">
        <v>39.7</v>
      </c>
      <c r="Y21" s="4">
        <f t="shared" si="6"/>
        <v>80.6</v>
      </c>
      <c r="Z21" s="12">
        <v>31.4</v>
      </c>
      <c r="AA21" s="12">
        <v>30.2</v>
      </c>
      <c r="AB21" s="12">
        <v>29.4</v>
      </c>
      <c r="AC21" s="4">
        <f t="shared" si="7"/>
        <v>59.6</v>
      </c>
      <c r="AD21" s="4">
        <f t="shared" si="8"/>
        <v>451.6</v>
      </c>
      <c r="AE21" s="26">
        <v>3</v>
      </c>
      <c r="AF21" s="14">
        <v>4</v>
      </c>
      <c r="AG21" s="13" t="s">
        <v>66</v>
      </c>
    </row>
    <row r="22" spans="1:32" ht="12.75" customHeight="1">
      <c r="A22" s="7" t="s">
        <v>30</v>
      </c>
      <c r="B22" s="7">
        <v>2</v>
      </c>
      <c r="C22" s="6" t="s">
        <v>53</v>
      </c>
      <c r="D22" s="12">
        <v>45.9</v>
      </c>
      <c r="E22" s="12">
        <v>46.5</v>
      </c>
      <c r="F22" s="12">
        <v>44.2</v>
      </c>
      <c r="G22" s="4">
        <f t="shared" si="0"/>
        <v>90.10000000000002</v>
      </c>
      <c r="H22" s="12">
        <v>32.2</v>
      </c>
      <c r="I22" s="12">
        <v>31.5</v>
      </c>
      <c r="J22" s="12">
        <v>32.4</v>
      </c>
      <c r="K22" s="4">
        <f t="shared" si="1"/>
        <v>63.699999999999996</v>
      </c>
      <c r="L22" s="4">
        <f t="shared" si="2"/>
        <v>153.8</v>
      </c>
      <c r="M22" s="12">
        <v>51.8</v>
      </c>
      <c r="N22" s="12">
        <v>49</v>
      </c>
      <c r="O22" s="12">
        <v>49</v>
      </c>
      <c r="P22" s="4">
        <f t="shared" si="3"/>
        <v>98.00000000000001</v>
      </c>
      <c r="Q22" s="12">
        <v>32.7</v>
      </c>
      <c r="R22" s="12">
        <v>31.7</v>
      </c>
      <c r="S22" s="12">
        <v>31.9</v>
      </c>
      <c r="T22" s="4">
        <f t="shared" si="4"/>
        <v>63.60000000000001</v>
      </c>
      <c r="U22" s="4">
        <f t="shared" si="5"/>
        <v>315.40000000000003</v>
      </c>
      <c r="V22" s="12">
        <v>41.4</v>
      </c>
      <c r="W22" s="12">
        <v>41</v>
      </c>
      <c r="X22" s="12">
        <v>43.3</v>
      </c>
      <c r="Y22" s="4">
        <f t="shared" si="6"/>
        <v>82.4</v>
      </c>
      <c r="Z22" s="12">
        <v>30.9</v>
      </c>
      <c r="AA22" s="12">
        <v>29.8</v>
      </c>
      <c r="AB22" s="12">
        <v>36.2</v>
      </c>
      <c r="AC22" s="4">
        <f t="shared" si="7"/>
        <v>60.7</v>
      </c>
      <c r="AD22" s="4">
        <f t="shared" si="8"/>
        <v>458.50000000000006</v>
      </c>
      <c r="AE22" s="26">
        <v>4</v>
      </c>
      <c r="AF22" s="14">
        <v>5</v>
      </c>
    </row>
    <row r="23" spans="1:32" ht="12.75" customHeight="1">
      <c r="A23" s="7" t="s">
        <v>30</v>
      </c>
      <c r="B23" s="7">
        <v>4</v>
      </c>
      <c r="C23" s="29" t="s">
        <v>55</v>
      </c>
      <c r="D23" s="12">
        <v>47.2</v>
      </c>
      <c r="E23" s="12">
        <v>44.8</v>
      </c>
      <c r="F23" s="12">
        <v>42.3</v>
      </c>
      <c r="G23" s="4">
        <f t="shared" si="0"/>
        <v>87.10000000000001</v>
      </c>
      <c r="H23" s="12">
        <v>34.6</v>
      </c>
      <c r="I23" s="12">
        <v>32.2</v>
      </c>
      <c r="J23" s="12">
        <v>33.1</v>
      </c>
      <c r="K23" s="4">
        <f t="shared" si="1"/>
        <v>65.30000000000001</v>
      </c>
      <c r="L23" s="4">
        <f t="shared" si="2"/>
        <v>152.40000000000003</v>
      </c>
      <c r="M23" s="5">
        <v>65</v>
      </c>
      <c r="N23" s="4">
        <v>45</v>
      </c>
      <c r="O23" s="12">
        <v>57</v>
      </c>
      <c r="P23" s="4">
        <f t="shared" si="3"/>
        <v>102</v>
      </c>
      <c r="Q23" s="12">
        <v>33.7</v>
      </c>
      <c r="R23" s="12">
        <v>31.9</v>
      </c>
      <c r="S23" s="12">
        <v>32.7</v>
      </c>
      <c r="T23" s="4">
        <f t="shared" si="4"/>
        <v>64.6</v>
      </c>
      <c r="U23" s="4">
        <f t="shared" si="5"/>
        <v>319</v>
      </c>
      <c r="V23" s="12">
        <v>43</v>
      </c>
      <c r="W23" s="5">
        <v>59</v>
      </c>
      <c r="X23" s="12">
        <v>44.5</v>
      </c>
      <c r="Y23" s="4">
        <f t="shared" si="6"/>
        <v>87.5</v>
      </c>
      <c r="Z23" s="12">
        <v>32.2</v>
      </c>
      <c r="AA23" s="12">
        <v>31.6</v>
      </c>
      <c r="AB23" s="12">
        <v>31.8</v>
      </c>
      <c r="AC23" s="4">
        <f t="shared" si="7"/>
        <v>63.400000000000006</v>
      </c>
      <c r="AD23" s="4">
        <f t="shared" si="8"/>
        <v>469.9</v>
      </c>
      <c r="AE23" s="26">
        <v>5</v>
      </c>
      <c r="AF23" s="14">
        <v>7</v>
      </c>
    </row>
    <row r="24" spans="1:32" ht="12.75" customHeight="1">
      <c r="A24" s="7" t="s">
        <v>30</v>
      </c>
      <c r="B24" s="7">
        <v>10</v>
      </c>
      <c r="C24" s="6" t="s">
        <v>59</v>
      </c>
      <c r="D24" s="12">
        <v>45.7</v>
      </c>
      <c r="E24" s="12">
        <v>59.6</v>
      </c>
      <c r="F24" s="12">
        <v>42.5</v>
      </c>
      <c r="G24" s="4">
        <f t="shared" si="0"/>
        <v>88.20000000000002</v>
      </c>
      <c r="H24" s="12">
        <v>41</v>
      </c>
      <c r="I24" s="12">
        <v>32.9</v>
      </c>
      <c r="J24" s="12">
        <v>32.3</v>
      </c>
      <c r="K24" s="4">
        <f t="shared" si="1"/>
        <v>65.2</v>
      </c>
      <c r="L24" s="4">
        <f t="shared" si="2"/>
        <v>153.40000000000003</v>
      </c>
      <c r="M24" s="12">
        <v>52.4</v>
      </c>
      <c r="N24" s="12">
        <v>51.6</v>
      </c>
      <c r="O24" s="12">
        <v>50.1</v>
      </c>
      <c r="P24" s="4">
        <f t="shared" si="3"/>
        <v>101.69999999999999</v>
      </c>
      <c r="Q24" s="12">
        <v>32.2</v>
      </c>
      <c r="R24" s="12">
        <v>32</v>
      </c>
      <c r="S24" s="12">
        <v>32.2</v>
      </c>
      <c r="T24" s="4">
        <f t="shared" si="4"/>
        <v>64.2</v>
      </c>
      <c r="U24" s="4">
        <f t="shared" si="5"/>
        <v>319.3</v>
      </c>
      <c r="V24" s="12">
        <v>47.8</v>
      </c>
      <c r="W24" s="12">
        <v>45.4</v>
      </c>
      <c r="X24" s="12">
        <v>45.4</v>
      </c>
      <c r="Y24" s="4">
        <f t="shared" si="6"/>
        <v>90.8</v>
      </c>
      <c r="Z24" s="12">
        <v>31.6</v>
      </c>
      <c r="AA24" s="12">
        <v>31.8</v>
      </c>
      <c r="AB24" s="12">
        <v>30.8</v>
      </c>
      <c r="AC24" s="4">
        <f t="shared" si="7"/>
        <v>62.400000000000006</v>
      </c>
      <c r="AD24" s="4">
        <f t="shared" si="8"/>
        <v>472.5</v>
      </c>
      <c r="AE24" s="26">
        <v>6</v>
      </c>
      <c r="AF24" s="14">
        <v>8</v>
      </c>
    </row>
    <row r="25" spans="1:32" ht="12.75" customHeight="1">
      <c r="A25" s="7" t="s">
        <v>30</v>
      </c>
      <c r="B25" s="7">
        <v>5</v>
      </c>
      <c r="C25" s="6" t="s">
        <v>57</v>
      </c>
      <c r="D25" s="12">
        <v>43.9</v>
      </c>
      <c r="E25" s="12">
        <v>43.9</v>
      </c>
      <c r="F25" s="12">
        <v>44.6</v>
      </c>
      <c r="G25" s="4">
        <f t="shared" si="0"/>
        <v>87.80000000000001</v>
      </c>
      <c r="H25" s="5">
        <v>51.9</v>
      </c>
      <c r="I25" s="5">
        <v>50.3</v>
      </c>
      <c r="J25" s="12">
        <v>34.1</v>
      </c>
      <c r="K25" s="4">
        <f t="shared" si="1"/>
        <v>84.39999999999998</v>
      </c>
      <c r="L25" s="4">
        <f t="shared" si="2"/>
        <v>172.2</v>
      </c>
      <c r="M25" s="12">
        <v>55.3</v>
      </c>
      <c r="N25" s="12">
        <v>53.5</v>
      </c>
      <c r="O25" s="12">
        <v>51.8</v>
      </c>
      <c r="P25" s="4">
        <f t="shared" si="3"/>
        <v>105.3</v>
      </c>
      <c r="Q25" s="12">
        <v>33.4</v>
      </c>
      <c r="R25" s="12">
        <v>32.4</v>
      </c>
      <c r="S25" s="12">
        <v>31.9</v>
      </c>
      <c r="T25" s="4">
        <f t="shared" si="4"/>
        <v>64.29999999999998</v>
      </c>
      <c r="U25" s="4">
        <f t="shared" si="5"/>
        <v>341.79999999999995</v>
      </c>
      <c r="V25" s="12">
        <v>45</v>
      </c>
      <c r="W25" s="12">
        <v>41.5</v>
      </c>
      <c r="X25" s="12">
        <v>44.4</v>
      </c>
      <c r="Y25" s="4">
        <f t="shared" si="6"/>
        <v>85.9</v>
      </c>
      <c r="Z25" s="12">
        <v>33.2</v>
      </c>
      <c r="AA25" s="12">
        <v>32.3</v>
      </c>
      <c r="AB25" s="12">
        <v>32.8</v>
      </c>
      <c r="AC25" s="4">
        <f t="shared" si="7"/>
        <v>65.1</v>
      </c>
      <c r="AD25" s="4">
        <f t="shared" si="8"/>
        <v>492.79999999999995</v>
      </c>
      <c r="AE25" s="26">
        <v>7</v>
      </c>
      <c r="AF25" s="14">
        <v>14</v>
      </c>
    </row>
    <row r="26" spans="5:31" ht="12.75" customHeight="1">
      <c r="E26" s="12"/>
      <c r="F26" s="12"/>
      <c r="G26" s="4"/>
      <c r="H26" s="12"/>
      <c r="I26" s="12"/>
      <c r="J26" s="12"/>
      <c r="K26" s="4"/>
      <c r="L26" s="4"/>
      <c r="M26" s="12"/>
      <c r="N26" s="12"/>
      <c r="O26" s="12"/>
      <c r="P26" s="4"/>
      <c r="Q26" s="12"/>
      <c r="R26" s="12"/>
      <c r="S26" s="12"/>
      <c r="T26" s="4"/>
      <c r="U26" s="4"/>
      <c r="V26" s="12"/>
      <c r="W26" s="12"/>
      <c r="X26" s="12"/>
      <c r="Y26" s="4"/>
      <c r="Z26" s="12"/>
      <c r="AA26" s="12"/>
      <c r="AB26" s="12"/>
      <c r="AC26" s="4"/>
      <c r="AD26" s="4"/>
      <c r="AE26" s="27"/>
    </row>
    <row r="28" spans="4:29" ht="12.75">
      <c r="D28" s="13" t="s">
        <v>71</v>
      </c>
      <c r="K28" s="17"/>
      <c r="P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31" ht="12.75">
      <c r="C31" s="18"/>
    </row>
    <row r="32" ht="12.75">
      <c r="C32" s="18"/>
    </row>
    <row r="35" spans="1:3" ht="12.75">
      <c r="A35" s="7"/>
      <c r="B35" s="7"/>
      <c r="C35" s="6"/>
    </row>
    <row r="36" spans="1:3" ht="12.75">
      <c r="A36" s="7"/>
      <c r="B36" s="7"/>
      <c r="C36" s="6"/>
    </row>
    <row r="37" spans="1:3" ht="12.75">
      <c r="A37" s="7"/>
      <c r="B37" s="7"/>
      <c r="C37" s="29"/>
    </row>
    <row r="38" spans="1:3" ht="12.75">
      <c r="A38" s="7"/>
      <c r="B38" s="7"/>
      <c r="C38" s="6"/>
    </row>
    <row r="39" spans="1:3" ht="12.75">
      <c r="A39" s="7"/>
      <c r="B39" s="7"/>
      <c r="C39" s="29"/>
    </row>
    <row r="40" spans="1:3" ht="12.75">
      <c r="A40" s="7"/>
      <c r="B40" s="7"/>
      <c r="C40" s="29"/>
    </row>
    <row r="41" spans="1:3" ht="12.75">
      <c r="A41" s="7"/>
      <c r="B41" s="7"/>
      <c r="C41" s="6"/>
    </row>
    <row r="42" spans="1:3" ht="12.75">
      <c r="A42" s="7"/>
      <c r="B42" s="7"/>
      <c r="C42" s="6"/>
    </row>
    <row r="43" spans="1:3" ht="12.75">
      <c r="A43" s="7"/>
      <c r="B43" s="7"/>
      <c r="C43" s="6"/>
    </row>
    <row r="44" spans="1:7" ht="12.75">
      <c r="A44" s="7"/>
      <c r="B44" s="7"/>
      <c r="C44" s="6"/>
      <c r="G44" s="22"/>
    </row>
    <row r="45" spans="1:3" ht="12.75">
      <c r="A45" s="7"/>
      <c r="B45" s="7"/>
      <c r="C45" s="6"/>
    </row>
    <row r="46" spans="1:3" ht="12.75">
      <c r="A46" s="7"/>
      <c r="B46" s="7"/>
      <c r="C46" s="29"/>
    </row>
    <row r="47" spans="1:3" ht="12.75">
      <c r="A47" s="7"/>
      <c r="B47" s="7"/>
      <c r="C47" s="6"/>
    </row>
    <row r="48" spans="1:3" ht="12.75">
      <c r="A48" s="7"/>
      <c r="B48" s="7"/>
      <c r="C48" s="6"/>
    </row>
    <row r="49" spans="1:3" ht="12.75">
      <c r="A49" s="7"/>
      <c r="B49" s="7"/>
      <c r="C49" s="6"/>
    </row>
    <row r="50" spans="1:3" ht="12.75">
      <c r="A50" s="7"/>
      <c r="B50" s="7"/>
      <c r="C50" s="6"/>
    </row>
    <row r="51" spans="1:3" ht="12.75">
      <c r="A51" s="7"/>
      <c r="B51" s="7"/>
      <c r="C51" s="6"/>
    </row>
    <row r="52" spans="1:3" ht="12.75">
      <c r="A52" s="7"/>
      <c r="B52" s="7"/>
      <c r="C52" s="31"/>
    </row>
    <row r="53" spans="1:3" ht="12.75">
      <c r="A53" s="7"/>
      <c r="B53" s="7"/>
      <c r="C53" s="6"/>
    </row>
    <row r="54" spans="1:3" ht="15">
      <c r="A54" s="7"/>
      <c r="B54" s="7"/>
      <c r="C54" s="30"/>
    </row>
    <row r="55" spans="1:3" ht="12.75">
      <c r="A55" s="7"/>
      <c r="B55" s="7"/>
      <c r="C55" s="6"/>
    </row>
  </sheetData>
  <sheetProtection/>
  <autoFilter ref="A4:AG26">
    <sortState ref="A5:AG55">
      <sortCondition sortBy="value" ref="AF5:AF55"/>
    </sortState>
  </autoFilter>
  <mergeCells count="6">
    <mergeCell ref="Z3:AB3"/>
    <mergeCell ref="D3:F3"/>
    <mergeCell ref="H3:J3"/>
    <mergeCell ref="M3:O3"/>
    <mergeCell ref="Q3:S3"/>
    <mergeCell ref="V3:X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3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9.140625" style="36" customWidth="1"/>
    <col min="2" max="16384" width="9.140625" style="37" customWidth="1"/>
  </cols>
  <sheetData>
    <row r="1" ht="132.75" customHeight="1"/>
    <row r="2" ht="19.5" customHeight="1"/>
    <row r="3" ht="19.5" customHeight="1"/>
    <row r="4" ht="19.5" customHeight="1"/>
    <row r="5" ht="19.5" customHeight="1">
      <c r="A5" s="38"/>
    </row>
    <row r="6" ht="19.5" customHeight="1">
      <c r="A6" s="38"/>
    </row>
    <row r="7" ht="19.5" customHeight="1">
      <c r="A7" s="38"/>
    </row>
    <row r="8" ht="19.5" customHeight="1">
      <c r="A8" s="38"/>
    </row>
    <row r="9" ht="19.5" customHeight="1">
      <c r="A9" s="38"/>
    </row>
    <row r="10" ht="21.75" customHeight="1">
      <c r="A10" s="38"/>
    </row>
    <row r="11" ht="19.5" customHeight="1">
      <c r="A11" s="38"/>
    </row>
    <row r="12" ht="19.5" customHeight="1">
      <c r="A12" s="38"/>
    </row>
    <row r="13" ht="19.5" customHeight="1">
      <c r="A13" s="38"/>
    </row>
    <row r="14" ht="19.5" customHeight="1">
      <c r="A14" s="38"/>
    </row>
    <row r="15" ht="19.5" customHeight="1">
      <c r="A15" s="38"/>
    </row>
    <row r="16" ht="19.5" customHeight="1">
      <c r="A16" s="38"/>
    </row>
    <row r="17" ht="19.5" customHeight="1">
      <c r="A17" s="38"/>
    </row>
    <row r="18" ht="19.5" customHeight="1">
      <c r="A18" s="38"/>
    </row>
    <row r="19" ht="21.75" customHeight="1">
      <c r="A19" s="38"/>
    </row>
    <row r="20" ht="19.5" customHeight="1">
      <c r="A20" s="38"/>
    </row>
    <row r="21" ht="19.5" customHeight="1">
      <c r="A21" s="38"/>
    </row>
    <row r="22" ht="19.5" customHeight="1">
      <c r="A22" s="38"/>
    </row>
    <row r="23" ht="19.5" customHeight="1">
      <c r="A23" s="38"/>
    </row>
    <row r="24" ht="19.5" customHeight="1">
      <c r="A24" s="38"/>
    </row>
    <row r="25" ht="19.5" customHeight="1">
      <c r="A25" s="38"/>
    </row>
    <row r="26" ht="19.5" customHeight="1">
      <c r="A26" s="38"/>
    </row>
    <row r="27" ht="19.5" customHeight="1">
      <c r="A27" s="38"/>
    </row>
    <row r="28" ht="24.75" customHeight="1">
      <c r="A28" s="38"/>
    </row>
    <row r="29" ht="19.5" customHeight="1">
      <c r="A29" s="38"/>
    </row>
    <row r="30" ht="19.5" customHeight="1">
      <c r="A3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2017-10-22T19:11:06Z</cp:lastPrinted>
  <dcterms:created xsi:type="dcterms:W3CDTF">2016-10-08T18:17:35Z</dcterms:created>
  <dcterms:modified xsi:type="dcterms:W3CDTF">2017-10-22T19:11:28Z</dcterms:modified>
  <cp:category/>
  <cp:version/>
  <cp:contentType/>
  <cp:contentStatus/>
</cp:coreProperties>
</file>